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<sst xmlns="http://schemas.openxmlformats.org/spreadsheetml/2006/main" count="200" uniqueCount="129">
  <si>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</si>
  <si>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</si>
  <si>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</si>
  <si>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Дата</t>
  </si>
  <si>
    <t>01.01.2013</t>
  </si>
  <si>
    <t>Учреждение</t>
  </si>
  <si>
    <t>по ОКПО</t>
  </si>
  <si>
    <t>29726812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</si>
  <si>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</si>
  <si>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</si>
  <si>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</si>
  <si>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</si>
  <si>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Администрация города Рубцовска Алтайского края</t>
  </si>
  <si>
    <t>ющего полномочия учредителя</t>
  </si>
  <si>
    <t>Глава по БК</t>
  </si>
  <si>
    <t>&lt;&gt;</t>
  </si>
  <si>
    <t>Вид финансового обеспечения (деятельности)</t>
  </si>
  <si>
    <t>Периодичность: квартальная, годовая</t>
  </si>
  <si>
    <t>Единица измерения: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</si>
  <si>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</si>
  <si>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</si>
  <si>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</si>
  <si>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</si>
  <si>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</si>
  <si>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</si>
  <si>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</si>
  <si>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</si>
  <si>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</si>
  <si>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</si>
  <si>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</si>
  <si>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</si>
  <si>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</si>
  <si>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</si>
  <si>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</si>
  <si>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</si>
  <si>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</si>
  <si>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</si>
  <si>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</si>
  <si>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</si>
  <si>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</si>
  <si>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</si>
  <si>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</si>
  <si>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</si>
  <si>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</si>
  <si>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</si>
  <si>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</si>
  <si>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</si>
  <si>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</si>
  <si>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</si>
  <si>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</si>
  <si>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</si>
  <si>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</si>
  <si>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</si>
  <si>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</si>
  <si>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</si>
  <si>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</si>
  <si>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</si>
  <si>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</si>
  <si>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</si>
  <si>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</si>
  <si>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</si>
  <si>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</si>
  <si>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</si>
  <si>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</si>
  <si>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</si>
  <si>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</si>
  <si>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</si>
  <si>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</si>
  <si>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</si>
  <si>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</si>
  <si>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</si>
  <si>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</si>
  <si>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</si>
  <si>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</si>
  <si>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</si>
  <si>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</si>
  <si>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</si>
  <si>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</si>
  <si>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</si>
  <si>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</si>
  <si>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</si>
  <si>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</si>
  <si>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</si>
  <si>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</si>
  <si>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</si>
  <si>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</si>
  <si>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</si>
  <si>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</si>
  <si>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</si>
  <si>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</si>
  <si>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</si>
  <si>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</si>
  <si>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</si>
  <si>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</si>
  <si>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</si>
  <si>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</si>
  <si>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</si>
  <si>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</si>
  <si>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</si>
  <si>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</si>
  <si>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</si>
  <si>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</si>
  <si>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</si>
  <si>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</si>
  <si>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</si>
  <si>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</si>
  <si>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</si>
  <si>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</si>
  <si>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</si>
  <si>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</si>
  <si>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</si>
  <si>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</si>
  <si>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</si>
  <si>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</si>
  <si>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</si>
  <si>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</si>
  <si>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</si>
  <si>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 xml:space="preserve"> 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</si>
  <si>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</si>
  <si>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</si>
  <si>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</si>
  <si>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</si>
  <si>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</si>
  <si>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Исполнитель</t>
  </si>
  <si>
    <t>Е.А.Щетько</t>
  </si>
  <si>
    <t>В.А.Жадан</t>
  </si>
  <si>
    <t>МБДОУ "Детские сады"74 "Пчелка"</t>
  </si>
  <si>
    <t>Приносящая доход деятельность</t>
  </si>
  <si>
    <t>«01»января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</si>
</sst>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0"/>
    <numFmt numFmtId="173" formatCode="000"/>
    <numFmt numFmtId="174" formatCode="[=0]&quot;-&quot;;General"/>
    <numFmt numFmtId="175" formatCode="[=0]&quot;&quot;;General"/>
  </numFmts>
  <fonts count="40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left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0" fontId="0" fillId="33" borderId="13" xfId="0" applyNumberFormat="1" applyFont="1" applyFill="1" applyBorder="1" applyAlignment="1">
      <alignment horizontal="left"/>
    </xf>
    <xf numFmtId="0" fontId="0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 wrapText="1"/>
    </xf>
    <xf numFmtId="173" fontId="0" fillId="0" borderId="17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174" fontId="0" fillId="34" borderId="18" xfId="0" applyNumberFormat="1" applyFont="1" applyFill="1" applyBorder="1" applyAlignment="1">
      <alignment horizontal="right" vertical="top"/>
    </xf>
    <xf numFmtId="4" fontId="0" fillId="34" borderId="18" xfId="0" applyNumberFormat="1" applyFont="1" applyFill="1" applyBorder="1" applyAlignment="1">
      <alignment horizontal="right" vertical="top"/>
    </xf>
    <xf numFmtId="174" fontId="0" fillId="34" borderId="19" xfId="0" applyNumberFormat="1" applyFont="1" applyFill="1" applyBorder="1" applyAlignment="1">
      <alignment horizontal="right" vertical="top"/>
    </xf>
    <xf numFmtId="0" fontId="3" fillId="0" borderId="16" xfId="0" applyNumberFormat="1" applyFont="1" applyBorder="1" applyAlignment="1">
      <alignment horizontal="left" vertical="top" wrapText="1"/>
    </xf>
    <xf numFmtId="173" fontId="0" fillId="0" borderId="20" xfId="0" applyNumberFormat="1" applyFont="1" applyBorder="1" applyAlignment="1">
      <alignment horizontal="center" vertical="top"/>
    </xf>
    <xf numFmtId="174" fontId="0" fillId="35" borderId="16" xfId="0" applyNumberFormat="1" applyFont="1" applyFill="1" applyBorder="1" applyAlignment="1">
      <alignment horizontal="right" vertical="top"/>
    </xf>
    <xf numFmtId="174" fontId="0" fillId="34" borderId="16" xfId="0" applyNumberFormat="1" applyFont="1" applyFill="1" applyBorder="1" applyAlignment="1">
      <alignment horizontal="right" vertical="top"/>
    </xf>
    <xf numFmtId="174" fontId="0" fillId="34" borderId="21" xfId="0" applyNumberFormat="1" applyFont="1" applyFill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NumberFormat="1" applyFont="1" applyBorder="1" applyAlignment="1">
      <alignment horizontal="left" vertical="top" wrapText="1"/>
    </xf>
    <xf numFmtId="173" fontId="0" fillId="0" borderId="27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174" fontId="0" fillId="35" borderId="26" xfId="0" applyNumberFormat="1" applyFont="1" applyFill="1" applyBorder="1" applyAlignment="1">
      <alignment horizontal="right" vertical="top"/>
    </xf>
    <xf numFmtId="174" fontId="0" fillId="34" borderId="26" xfId="0" applyNumberFormat="1" applyFont="1" applyFill="1" applyBorder="1" applyAlignment="1">
      <alignment horizontal="right" vertical="top"/>
    </xf>
    <xf numFmtId="174" fontId="0" fillId="34" borderId="28" xfId="0" applyNumberFormat="1" applyFont="1" applyFill="1" applyBorder="1" applyAlignment="1">
      <alignment horizontal="right" vertical="top"/>
    </xf>
    <xf numFmtId="4" fontId="0" fillId="35" borderId="16" xfId="0" applyNumberFormat="1" applyFont="1" applyFill="1" applyBorder="1" applyAlignment="1">
      <alignment horizontal="right" vertical="top"/>
    </xf>
    <xf numFmtId="4" fontId="0" fillId="34" borderId="16" xfId="0" applyNumberFormat="1" applyFont="1" applyFill="1" applyBorder="1" applyAlignment="1">
      <alignment horizontal="right" vertical="top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1" fontId="0" fillId="0" borderId="27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174" fontId="0" fillId="35" borderId="30" xfId="0" applyNumberFormat="1" applyFont="1" applyFill="1" applyBorder="1" applyAlignment="1">
      <alignment horizontal="right" vertical="top"/>
    </xf>
    <xf numFmtId="4" fontId="0" fillId="35" borderId="30" xfId="0" applyNumberFormat="1" applyFont="1" applyFill="1" applyBorder="1" applyAlignment="1">
      <alignment horizontal="right" vertical="top"/>
    </xf>
    <xf numFmtId="174" fontId="0" fillId="34" borderId="31" xfId="0" applyNumberFormat="1" applyFont="1" applyFill="1" applyBorder="1" applyAlignment="1">
      <alignment horizontal="right" vertical="top"/>
    </xf>
    <xf numFmtId="1" fontId="0" fillId="0" borderId="17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top" wrapText="1"/>
    </xf>
    <xf numFmtId="1" fontId="0" fillId="0" borderId="32" xfId="0" applyNumberFormat="1" applyFont="1" applyBorder="1" applyAlignment="1">
      <alignment horizontal="center" vertical="top"/>
    </xf>
    <xf numFmtId="1" fontId="0" fillId="0" borderId="24" xfId="0" applyNumberFormat="1" applyFont="1" applyBorder="1" applyAlignment="1">
      <alignment horizontal="center" vertical="top"/>
    </xf>
    <xf numFmtId="174" fontId="0" fillId="34" borderId="24" xfId="0" applyNumberFormat="1" applyFont="1" applyFill="1" applyBorder="1" applyAlignment="1">
      <alignment horizontal="right" vertical="top"/>
    </xf>
    <xf numFmtId="4" fontId="0" fillId="34" borderId="24" xfId="0" applyNumberFormat="1" applyFont="1" applyFill="1" applyBorder="1" applyAlignment="1">
      <alignment horizontal="right" vertical="top"/>
    </xf>
    <xf numFmtId="174" fontId="0" fillId="34" borderId="25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35" borderId="26" xfId="0" applyNumberFormat="1" applyFont="1" applyFill="1" applyBorder="1" applyAlignment="1">
      <alignment horizontal="right" vertical="top"/>
    </xf>
    <xf numFmtId="174" fontId="0" fillId="34" borderId="30" xfId="0" applyNumberFormat="1" applyFont="1" applyFill="1" applyBorder="1" applyAlignment="1">
      <alignment horizontal="right" vertical="top"/>
    </xf>
    <xf numFmtId="1" fontId="0" fillId="0" borderId="34" xfId="0" applyNumberFormat="1" applyFont="1" applyBorder="1" applyAlignment="1">
      <alignment horizontal="center" vertical="top"/>
    </xf>
    <xf numFmtId="1" fontId="0" fillId="0" borderId="35" xfId="0" applyNumberFormat="1" applyFont="1" applyBorder="1" applyAlignment="1">
      <alignment horizontal="center" vertical="top"/>
    </xf>
    <xf numFmtId="174" fontId="0" fillId="34" borderId="35" xfId="0" applyNumberFormat="1" applyFont="1" applyFill="1" applyBorder="1" applyAlignment="1">
      <alignment horizontal="right" vertical="top"/>
    </xf>
    <xf numFmtId="174" fontId="0" fillId="34" borderId="36" xfId="0" applyNumberFormat="1" applyFont="1" applyFill="1" applyBorder="1" applyAlignment="1">
      <alignment horizontal="right" vertical="top"/>
    </xf>
    <xf numFmtId="0" fontId="2" fillId="0" borderId="26" xfId="0" applyNumberFormat="1" applyFont="1" applyBorder="1" applyAlignment="1">
      <alignment horizontal="left" vertical="top" wrapText="1"/>
    </xf>
    <xf numFmtId="1" fontId="0" fillId="0" borderId="37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center"/>
    </xf>
    <xf numFmtId="174" fontId="0" fillId="34" borderId="38" xfId="0" applyNumberFormat="1" applyFont="1" applyFill="1" applyBorder="1" applyAlignment="1">
      <alignment horizontal="right" vertical="top"/>
    </xf>
    <xf numFmtId="4" fontId="0" fillId="34" borderId="38" xfId="0" applyNumberFormat="1" applyFont="1" applyFill="1" applyBorder="1" applyAlignment="1">
      <alignment horizontal="right" vertical="top"/>
    </xf>
    <xf numFmtId="0" fontId="0" fillId="36" borderId="39" xfId="0" applyNumberFormat="1" applyFon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top"/>
    </xf>
    <xf numFmtId="174" fontId="0" fillId="35" borderId="24" xfId="0" applyNumberFormat="1" applyFont="1" applyFill="1" applyBorder="1" applyAlignment="1">
      <alignment horizontal="right" vertical="top"/>
    </xf>
    <xf numFmtId="0" fontId="0" fillId="36" borderId="16" xfId="0" applyNumberFormat="1" applyFont="1" applyFill="1" applyBorder="1" applyAlignment="1">
      <alignment horizontal="right" vertical="top"/>
    </xf>
    <xf numFmtId="0" fontId="0" fillId="36" borderId="21" xfId="0" applyNumberFormat="1" applyFont="1" applyFill="1" applyBorder="1" applyAlignment="1">
      <alignment horizontal="center" vertical="center"/>
    </xf>
    <xf numFmtId="174" fontId="0" fillId="35" borderId="40" xfId="0" applyNumberFormat="1" applyFont="1" applyFill="1" applyBorder="1" applyAlignment="1">
      <alignment horizontal="right" vertical="top"/>
    </xf>
    <xf numFmtId="4" fontId="0" fillId="35" borderId="40" xfId="0" applyNumberFormat="1" applyFont="1" applyFill="1" applyBorder="1" applyAlignment="1">
      <alignment horizontal="right" vertical="top"/>
    </xf>
    <xf numFmtId="174" fontId="0" fillId="35" borderId="41" xfId="0" applyNumberFormat="1" applyFont="1" applyFill="1" applyBorder="1" applyAlignment="1">
      <alignment horizontal="right" vertical="top"/>
    </xf>
    <xf numFmtId="4" fontId="0" fillId="35" borderId="41" xfId="0" applyNumberFormat="1" applyFont="1" applyFill="1" applyBorder="1" applyAlignment="1">
      <alignment horizontal="right" vertical="top"/>
    </xf>
    <xf numFmtId="4" fontId="0" fillId="35" borderId="42" xfId="0" applyNumberFormat="1" applyFont="1" applyFill="1" applyBorder="1" applyAlignment="1">
      <alignment horizontal="right" vertical="top"/>
    </xf>
    <xf numFmtId="0" fontId="0" fillId="0" borderId="35" xfId="0" applyNumberFormat="1" applyFont="1" applyBorder="1" applyAlignment="1">
      <alignment horizontal="center" vertical="top"/>
    </xf>
    <xf numFmtId="0" fontId="0" fillId="36" borderId="35" xfId="0" applyNumberFormat="1" applyFont="1" applyFill="1" applyBorder="1" applyAlignment="1">
      <alignment horizontal="right" vertical="top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32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36" borderId="26" xfId="0" applyNumberFormat="1" applyFont="1" applyFill="1" applyBorder="1" applyAlignment="1">
      <alignment horizontal="right" vertical="top"/>
    </xf>
    <xf numFmtId="0" fontId="0" fillId="36" borderId="22" xfId="0" applyNumberFormat="1" applyFont="1" applyFill="1" applyBorder="1" applyAlignment="1">
      <alignment horizontal="right" vertical="top"/>
    </xf>
    <xf numFmtId="175" fontId="0" fillId="35" borderId="26" xfId="0" applyNumberFormat="1" applyFont="1" applyFill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4" fillId="0" borderId="43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174" fontId="0" fillId="35" borderId="26" xfId="0" applyNumberFormat="1" applyFill="1" applyBorder="1" applyAlignment="1">
      <alignment horizontal="right" vertical="top"/>
    </xf>
    <xf numFmtId="4" fontId="0" fillId="35" borderId="26" xfId="0" applyNumberFormat="1" applyFill="1" applyBorder="1" applyAlignment="1">
      <alignment horizontal="right" vertical="top"/>
    </xf>
    <xf numFmtId="0" fontId="0" fillId="33" borderId="13" xfId="0" applyNumberFormat="1" applyFill="1" applyBorder="1" applyAlignment="1">
      <alignment horizontal="left"/>
    </xf>
    <xf numFmtId="14" fontId="0" fillId="33" borderId="0" xfId="0" applyNumberFormat="1" applyFill="1" applyAlignment="1">
      <alignment horizontal="left" wrapText="1"/>
    </xf>
    <xf numFmtId="0" fontId="0" fillId="33" borderId="13" xfId="0" applyNumberFormat="1" applyFill="1" applyBorder="1" applyAlignment="1">
      <alignment horizontal="left" wrapText="1"/>
    </xf>
    <xf numFmtId="0" fontId="0" fillId="33" borderId="13" xfId="0" applyNumberFormat="1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33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3"/>
  <sheetViews>
    <sheetView tabSelected="1" zoomScalePageLayoutView="0" workbookViewId="0" topLeftCell="B82">
      <selection activeCell="J119" sqref="J119"/>
    </sheetView>
  </sheetViews>
  <sheetFormatPr defaultColWidth="10.66015625" defaultRowHeight="11.25"/>
  <cols>
    <col min="1" max="1" width="54.83203125" style="10" customWidth="1"/>
    <col min="2" max="2" width="6" style="1" customWidth="1"/>
    <col min="3" max="3" width="6.83203125" style="1" customWidth="1"/>
    <col min="4" max="4" width="11.66015625" style="1" customWidth="1"/>
    <col min="5" max="5" width="14.66015625" style="1" customWidth="1"/>
    <col min="6" max="6" width="9.83203125" style="1" customWidth="1"/>
    <col min="7" max="7" width="16.16015625" style="1" customWidth="1"/>
    <col min="8" max="8" width="12" style="1" customWidth="1"/>
    <col min="9" max="9" width="14.66015625" style="1" customWidth="1"/>
    <col min="10" max="10" width="17.16015625" style="1" customWidth="1"/>
  </cols>
  <sheetData>
    <row r="1" spans="1:10" ht="12" customHeight="1">
      <c r="A1" s="5" t="s">
        <v>0</v>
      </c>
      <c r="B1" s="5"/>
      <c r="C1" s="5"/>
      <c r="D1" s="5"/>
      <c r="E1" s="5"/>
      <c r="F1" s="5"/>
      <c r="G1" s="5"/>
      <c r="H1" s="5"/>
      <c r="I1" s="6"/>
      <c r="J1" s="7" t="s">
        <v>1</v>
      </c>
    </row>
    <row r="2" spans="1:10" ht="12.75" thickBot="1">
      <c r="A2" s="5"/>
      <c r="B2" s="5"/>
      <c r="C2" s="5"/>
      <c r="D2" s="5"/>
      <c r="E2" s="5"/>
      <c r="F2" s="5"/>
      <c r="G2" s="5"/>
      <c r="H2" s="5"/>
      <c r="I2" s="8" t="s">
        <v>2</v>
      </c>
      <c r="J2" s="9">
        <v>503737</v>
      </c>
    </row>
    <row r="3" spans="5:10" ht="11.25">
      <c r="E3" s="11" t="s">
        <v>128</v>
      </c>
      <c r="F3" s="11"/>
      <c r="I3" s="8" t="s">
        <v>3</v>
      </c>
      <c r="J3" s="12" t="s">
        <v>4</v>
      </c>
    </row>
    <row r="4" spans="1:10" ht="11.25" customHeight="1">
      <c r="A4" s="10" t="s">
        <v>5</v>
      </c>
      <c r="B4" s="10"/>
      <c r="C4" s="104" t="s">
        <v>126</v>
      </c>
      <c r="D4" s="105"/>
      <c r="E4" s="105"/>
      <c r="F4" s="105"/>
      <c r="G4" s="105"/>
      <c r="H4" s="105"/>
      <c r="I4" s="8" t="s">
        <v>6</v>
      </c>
      <c r="J4" s="14" t="s">
        <v>7</v>
      </c>
    </row>
    <row r="5" spans="1:10" ht="11.25" customHeight="1">
      <c r="A5" s="15" t="s">
        <v>8</v>
      </c>
      <c r="B5" s="15"/>
      <c r="C5" s="13"/>
      <c r="D5" s="13"/>
      <c r="E5" s="13"/>
      <c r="F5" s="13"/>
      <c r="G5" s="13"/>
      <c r="H5" s="13"/>
      <c r="I5" s="6"/>
      <c r="J5" s="14"/>
    </row>
    <row r="6" spans="1:10" ht="11.25" customHeight="1">
      <c r="A6" s="10" t="s">
        <v>9</v>
      </c>
      <c r="B6" s="10"/>
      <c r="C6" s="13"/>
      <c r="D6" s="13"/>
      <c r="E6" s="13"/>
      <c r="F6" s="13"/>
      <c r="G6" s="13"/>
      <c r="H6" s="13"/>
      <c r="I6" s="8" t="s">
        <v>10</v>
      </c>
      <c r="J6" s="14"/>
    </row>
    <row r="7" spans="1:10" ht="11.25" customHeight="1">
      <c r="A7" s="10" t="s">
        <v>11</v>
      </c>
      <c r="B7" s="10"/>
      <c r="C7" s="113" t="s">
        <v>12</v>
      </c>
      <c r="D7" s="113"/>
      <c r="E7" s="113"/>
      <c r="F7" s="113"/>
      <c r="G7" s="113"/>
      <c r="H7" s="113"/>
      <c r="I7" s="8" t="s">
        <v>6</v>
      </c>
      <c r="J7" s="14"/>
    </row>
    <row r="8" spans="1:10" ht="11.25" customHeight="1">
      <c r="A8" s="10" t="s">
        <v>13</v>
      </c>
      <c r="B8" s="10"/>
      <c r="C8" s="13"/>
      <c r="D8" s="13"/>
      <c r="E8" s="13"/>
      <c r="F8" s="13"/>
      <c r="G8" s="13"/>
      <c r="H8" s="13"/>
      <c r="I8" s="8" t="s">
        <v>14</v>
      </c>
      <c r="J8" s="14" t="s">
        <v>15</v>
      </c>
    </row>
    <row r="9" spans="1:10" ht="11.25" customHeight="1">
      <c r="A9" s="10" t="s">
        <v>16</v>
      </c>
      <c r="B9" s="10"/>
      <c r="C9" s="102" t="s">
        <v>127</v>
      </c>
      <c r="D9" s="16"/>
      <c r="E9" s="16"/>
      <c r="F9" s="16"/>
      <c r="G9" s="16"/>
      <c r="H9" s="16"/>
      <c r="I9" s="6"/>
      <c r="J9" s="14"/>
    </row>
    <row r="10" spans="1:10" ht="11.25" customHeight="1">
      <c r="A10" s="10" t="s">
        <v>17</v>
      </c>
      <c r="B10" s="10"/>
      <c r="C10" s="6"/>
      <c r="D10" s="6"/>
      <c r="E10" s="6"/>
      <c r="F10" s="6"/>
      <c r="G10" s="6"/>
      <c r="H10" s="6"/>
      <c r="I10" s="6"/>
      <c r="J10" s="14"/>
    </row>
    <row r="11" spans="1:10" ht="11.25" customHeight="1" thickBot="1">
      <c r="A11" s="10" t="s">
        <v>18</v>
      </c>
      <c r="B11" s="6"/>
      <c r="C11" s="6"/>
      <c r="D11" s="6"/>
      <c r="E11" s="6"/>
      <c r="F11" s="6"/>
      <c r="G11" s="6"/>
      <c r="H11" s="6"/>
      <c r="I11" s="8" t="s">
        <v>19</v>
      </c>
      <c r="J11" s="17" t="s">
        <v>20</v>
      </c>
    </row>
    <row r="12" s="1" customFormat="1" ht="6" customHeight="1"/>
    <row r="13" s="2" customFormat="1" ht="12" customHeight="1">
      <c r="A13" s="18" t="s">
        <v>21</v>
      </c>
    </row>
    <row r="14" s="1" customFormat="1" ht="6" customHeight="1"/>
    <row r="15" spans="1:10" ht="47.25" customHeight="1">
      <c r="A15" s="111" t="s">
        <v>22</v>
      </c>
      <c r="B15" s="106" t="s">
        <v>23</v>
      </c>
      <c r="C15" s="106" t="s">
        <v>24</v>
      </c>
      <c r="D15" s="106" t="s">
        <v>25</v>
      </c>
      <c r="E15" s="108" t="s">
        <v>26</v>
      </c>
      <c r="F15" s="109"/>
      <c r="G15" s="109"/>
      <c r="H15" s="109"/>
      <c r="I15" s="110"/>
      <c r="J15" s="106" t="s">
        <v>27</v>
      </c>
    </row>
    <row r="16" spans="1:10" ht="21.75" customHeight="1">
      <c r="A16" s="112"/>
      <c r="B16" s="107"/>
      <c r="C16" s="107"/>
      <c r="D16" s="107"/>
      <c r="E16" s="20" t="s">
        <v>28</v>
      </c>
      <c r="F16" s="20" t="s">
        <v>29</v>
      </c>
      <c r="G16" s="20" t="s">
        <v>30</v>
      </c>
      <c r="H16" s="20" t="s">
        <v>31</v>
      </c>
      <c r="I16" s="20" t="s">
        <v>32</v>
      </c>
      <c r="J16" s="107"/>
    </row>
    <row r="17" spans="1:10" ht="11.25" customHeight="1" thickBot="1">
      <c r="A17" s="22">
        <v>1</v>
      </c>
      <c r="B17" s="23">
        <v>2</v>
      </c>
      <c r="C17" s="24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</row>
    <row r="18" spans="1:10" s="3" customFormat="1" ht="11.25" customHeight="1">
      <c r="A18" s="25" t="s">
        <v>33</v>
      </c>
      <c r="B18" s="26">
        <v>10</v>
      </c>
      <c r="C18" s="27"/>
      <c r="D18" s="29">
        <f aca="true" t="shared" si="0" ref="D18:I18">D19+D22+D23+D24+D28+D37</f>
        <v>3500100</v>
      </c>
      <c r="E18" s="29">
        <f t="shared" si="0"/>
        <v>1811857.13</v>
      </c>
      <c r="F18" s="29">
        <f t="shared" si="0"/>
        <v>0</v>
      </c>
      <c r="G18" s="29">
        <f t="shared" si="0"/>
        <v>53895.89</v>
      </c>
      <c r="H18" s="29">
        <f t="shared" si="0"/>
        <v>0</v>
      </c>
      <c r="I18" s="29">
        <f t="shared" si="0"/>
        <v>1865753.0199999998</v>
      </c>
      <c r="J18" s="30">
        <f>D18-I18</f>
        <v>1634346.9800000002</v>
      </c>
    </row>
    <row r="19" spans="1:10" ht="11.25" customHeight="1">
      <c r="A19" s="31" t="s">
        <v>34</v>
      </c>
      <c r="B19" s="32">
        <v>30</v>
      </c>
      <c r="C19" s="24">
        <v>120</v>
      </c>
      <c r="D19" s="33"/>
      <c r="E19" s="33"/>
      <c r="F19" s="33"/>
      <c r="G19" s="33"/>
      <c r="H19" s="33"/>
      <c r="I19" s="44">
        <f>SUM(E19:H19)</f>
        <v>0</v>
      </c>
      <c r="J19" s="35"/>
    </row>
    <row r="20" spans="1:10" ht="11.25" customHeight="1">
      <c r="A20" s="36" t="s">
        <v>35</v>
      </c>
      <c r="B20" s="37"/>
      <c r="C20" s="38"/>
      <c r="D20" s="38"/>
      <c r="E20" s="38"/>
      <c r="F20" s="38"/>
      <c r="G20" s="38"/>
      <c r="H20" s="38"/>
      <c r="I20" s="38"/>
      <c r="J20" s="39"/>
    </row>
    <row r="21" spans="1:10" ht="11.25" customHeight="1">
      <c r="A21" s="40" t="s">
        <v>36</v>
      </c>
      <c r="B21" s="41">
        <v>31</v>
      </c>
      <c r="C21" s="42">
        <v>120</v>
      </c>
      <c r="D21" s="43"/>
      <c r="E21" s="43"/>
      <c r="F21" s="43"/>
      <c r="G21" s="43"/>
      <c r="H21" s="43"/>
      <c r="I21" s="44"/>
      <c r="J21" s="45"/>
    </row>
    <row r="22" spans="1:10" ht="12" customHeight="1">
      <c r="A22" s="31" t="s">
        <v>37</v>
      </c>
      <c r="B22" s="32">
        <v>40</v>
      </c>
      <c r="C22" s="24">
        <v>130</v>
      </c>
      <c r="D22" s="33">
        <v>3500100</v>
      </c>
      <c r="E22" s="46">
        <v>1811857.13</v>
      </c>
      <c r="F22" s="33"/>
      <c r="G22" s="46">
        <v>53895.89</v>
      </c>
      <c r="H22" s="33"/>
      <c r="I22" s="44">
        <f>SUM(E22:H22)</f>
        <v>1865753.0199999998</v>
      </c>
      <c r="J22" s="35"/>
    </row>
    <row r="23" spans="1:10" ht="21.75" customHeight="1">
      <c r="A23" s="31" t="s">
        <v>38</v>
      </c>
      <c r="B23" s="32">
        <v>50</v>
      </c>
      <c r="C23" s="24">
        <v>140</v>
      </c>
      <c r="D23" s="33"/>
      <c r="E23" s="33"/>
      <c r="F23" s="33"/>
      <c r="G23" s="33"/>
      <c r="H23" s="33"/>
      <c r="I23" s="34"/>
      <c r="J23" s="35"/>
    </row>
    <row r="24" spans="1:10" ht="12" customHeight="1">
      <c r="A24" s="31" t="s">
        <v>39</v>
      </c>
      <c r="B24" s="32">
        <v>60</v>
      </c>
      <c r="C24" s="24">
        <v>150</v>
      </c>
      <c r="D24" s="34"/>
      <c r="E24" s="34"/>
      <c r="F24" s="34"/>
      <c r="G24" s="34"/>
      <c r="H24" s="34"/>
      <c r="I24" s="34"/>
      <c r="J24" s="35"/>
    </row>
    <row r="25" spans="1:10" ht="11.25" customHeight="1">
      <c r="A25" s="36" t="s">
        <v>40</v>
      </c>
      <c r="B25" s="37"/>
      <c r="C25" s="38"/>
      <c r="D25" s="38"/>
      <c r="E25" s="38"/>
      <c r="F25" s="38"/>
      <c r="G25" s="38"/>
      <c r="H25" s="38"/>
      <c r="I25" s="38"/>
      <c r="J25" s="39"/>
    </row>
    <row r="26" spans="1:10" ht="26.25" customHeight="1">
      <c r="A26" s="40" t="s">
        <v>41</v>
      </c>
      <c r="B26" s="41">
        <v>62</v>
      </c>
      <c r="C26" s="42">
        <v>152</v>
      </c>
      <c r="D26" s="43"/>
      <c r="E26" s="43"/>
      <c r="F26" s="43"/>
      <c r="G26" s="43"/>
      <c r="H26" s="43"/>
      <c r="I26" s="44"/>
      <c r="J26" s="45"/>
    </row>
    <row r="27" spans="1:10" ht="21.75" customHeight="1">
      <c r="A27" s="48" t="s">
        <v>42</v>
      </c>
      <c r="B27" s="32">
        <v>63</v>
      </c>
      <c r="C27" s="24">
        <v>153</v>
      </c>
      <c r="D27" s="33"/>
      <c r="E27" s="33"/>
      <c r="F27" s="33"/>
      <c r="G27" s="33"/>
      <c r="H27" s="33"/>
      <c r="I27" s="34"/>
      <c r="J27" s="35"/>
    </row>
    <row r="28" spans="1:10" ht="11.25" customHeight="1">
      <c r="A28" s="31" t="s">
        <v>43</v>
      </c>
      <c r="B28" s="32">
        <v>90</v>
      </c>
      <c r="C28" s="49" t="s">
        <v>44</v>
      </c>
      <c r="D28" s="34"/>
      <c r="E28" s="34"/>
      <c r="F28" s="34"/>
      <c r="G28" s="34"/>
      <c r="H28" s="34"/>
      <c r="I28" s="34"/>
      <c r="J28" s="35"/>
    </row>
    <row r="29" spans="1:10" ht="11.25" customHeight="1">
      <c r="A29" s="36" t="s">
        <v>40</v>
      </c>
      <c r="B29" s="37"/>
      <c r="C29" s="38"/>
      <c r="D29" s="38"/>
      <c r="E29" s="38"/>
      <c r="F29" s="38"/>
      <c r="G29" s="38"/>
      <c r="H29" s="38"/>
      <c r="I29" s="38"/>
      <c r="J29" s="39"/>
    </row>
    <row r="30" spans="1:10" ht="11.25" customHeight="1">
      <c r="A30" s="40" t="s">
        <v>45</v>
      </c>
      <c r="B30" s="41">
        <v>92</v>
      </c>
      <c r="C30" s="42">
        <v>410</v>
      </c>
      <c r="D30" s="43"/>
      <c r="E30" s="43"/>
      <c r="F30" s="43"/>
      <c r="G30" s="43"/>
      <c r="H30" s="43"/>
      <c r="I30" s="44"/>
      <c r="J30" s="45"/>
    </row>
    <row r="31" spans="1:10" ht="11.25" customHeight="1">
      <c r="A31" s="48" t="s">
        <v>46</v>
      </c>
      <c r="B31" s="32">
        <v>93</v>
      </c>
      <c r="C31" s="24">
        <v>420</v>
      </c>
      <c r="D31" s="33"/>
      <c r="E31" s="33"/>
      <c r="F31" s="33"/>
      <c r="G31" s="33"/>
      <c r="H31" s="33"/>
      <c r="I31" s="34"/>
      <c r="J31" s="35"/>
    </row>
    <row r="32" spans="1:10" ht="12.75" customHeight="1">
      <c r="A32" s="48" t="s">
        <v>47</v>
      </c>
      <c r="B32" s="32">
        <v>94</v>
      </c>
      <c r="C32" s="24">
        <v>430</v>
      </c>
      <c r="D32" s="33"/>
      <c r="E32" s="33"/>
      <c r="F32" s="33"/>
      <c r="G32" s="33"/>
      <c r="H32" s="33"/>
      <c r="I32" s="34"/>
      <c r="J32" s="35"/>
    </row>
    <row r="33" spans="1:10" ht="11.25" customHeight="1">
      <c r="A33" s="48" t="s">
        <v>48</v>
      </c>
      <c r="B33" s="32">
        <v>95</v>
      </c>
      <c r="C33" s="24">
        <v>440</v>
      </c>
      <c r="D33" s="33"/>
      <c r="E33" s="33"/>
      <c r="F33" s="33"/>
      <c r="G33" s="33"/>
      <c r="H33" s="33"/>
      <c r="I33" s="34"/>
      <c r="J33" s="35"/>
    </row>
    <row r="34" spans="1:10" ht="12.75" customHeight="1">
      <c r="A34" s="48" t="s">
        <v>49</v>
      </c>
      <c r="B34" s="32">
        <v>96</v>
      </c>
      <c r="C34" s="24">
        <v>620</v>
      </c>
      <c r="D34" s="33"/>
      <c r="E34" s="33"/>
      <c r="F34" s="33"/>
      <c r="G34" s="33"/>
      <c r="H34" s="33"/>
      <c r="I34" s="34"/>
      <c r="J34" s="35"/>
    </row>
    <row r="35" spans="1:10" ht="11.25" customHeight="1">
      <c r="A35" s="48" t="s">
        <v>50</v>
      </c>
      <c r="B35" s="32">
        <v>97</v>
      </c>
      <c r="C35" s="24">
        <v>630</v>
      </c>
      <c r="D35" s="33"/>
      <c r="E35" s="33"/>
      <c r="F35" s="33"/>
      <c r="G35" s="33"/>
      <c r="H35" s="33"/>
      <c r="I35" s="34"/>
      <c r="J35" s="35"/>
    </row>
    <row r="36" spans="1:10" ht="13.5" customHeight="1">
      <c r="A36" s="48" t="s">
        <v>51</v>
      </c>
      <c r="B36" s="32">
        <v>98</v>
      </c>
      <c r="C36" s="24">
        <v>650</v>
      </c>
      <c r="D36" s="33"/>
      <c r="E36" s="33"/>
      <c r="F36" s="33"/>
      <c r="G36" s="33"/>
      <c r="H36" s="33"/>
      <c r="I36" s="34"/>
      <c r="J36" s="35"/>
    </row>
    <row r="37" spans="1:10" ht="11.25" customHeight="1">
      <c r="A37" s="31" t="s">
        <v>52</v>
      </c>
      <c r="B37" s="50">
        <v>100</v>
      </c>
      <c r="C37" s="24">
        <v>180</v>
      </c>
      <c r="D37" s="47">
        <f aca="true" t="shared" si="1" ref="D37:I37">D39+D40+D41+D42</f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35">
        <f>D37-I37</f>
        <v>0</v>
      </c>
    </row>
    <row r="38" spans="1:10" ht="11.25" customHeight="1">
      <c r="A38" s="36" t="s">
        <v>35</v>
      </c>
      <c r="B38" s="37"/>
      <c r="C38" s="38"/>
      <c r="D38" s="38"/>
      <c r="E38" s="38"/>
      <c r="F38" s="38"/>
      <c r="G38" s="38"/>
      <c r="H38" s="38"/>
      <c r="I38" s="38"/>
      <c r="J38" s="39"/>
    </row>
    <row r="39" spans="1:10" ht="23.25" customHeight="1">
      <c r="A39" s="40" t="s">
        <v>53</v>
      </c>
      <c r="B39" s="51">
        <v>101</v>
      </c>
      <c r="C39" s="42">
        <v>180</v>
      </c>
      <c r="D39" s="43"/>
      <c r="E39" s="100"/>
      <c r="F39" s="43"/>
      <c r="G39" s="43"/>
      <c r="H39" s="43"/>
      <c r="I39" s="44">
        <f>SUM(E39:H39)</f>
        <v>0</v>
      </c>
      <c r="J39" s="45">
        <f>D39-I39</f>
        <v>0</v>
      </c>
    </row>
    <row r="40" spans="1:10" ht="11.25" customHeight="1">
      <c r="A40" s="48" t="s">
        <v>54</v>
      </c>
      <c r="B40" s="50">
        <v>102</v>
      </c>
      <c r="C40" s="24">
        <v>180</v>
      </c>
      <c r="D40" s="33"/>
      <c r="E40" s="33"/>
      <c r="F40" s="33"/>
      <c r="G40" s="33"/>
      <c r="H40" s="33"/>
      <c r="I40" s="44">
        <f>SUM(E40:H40)</f>
        <v>0</v>
      </c>
      <c r="J40" s="35"/>
    </row>
    <row r="41" spans="1:10" ht="11.25" customHeight="1">
      <c r="A41" s="48" t="s">
        <v>55</v>
      </c>
      <c r="B41" s="50">
        <v>103</v>
      </c>
      <c r="C41" s="24">
        <v>180</v>
      </c>
      <c r="D41" s="33"/>
      <c r="E41" s="33"/>
      <c r="F41" s="33"/>
      <c r="G41" s="33"/>
      <c r="H41" s="33"/>
      <c r="I41" s="44">
        <f>SUM(E41:H41)</f>
        <v>0</v>
      </c>
      <c r="J41" s="35"/>
    </row>
    <row r="42" spans="1:10" ht="11.25" customHeight="1" thickBot="1">
      <c r="A42" s="48" t="s">
        <v>56</v>
      </c>
      <c r="B42" s="52">
        <v>104</v>
      </c>
      <c r="C42" s="53">
        <v>180</v>
      </c>
      <c r="D42" s="54"/>
      <c r="E42" s="55"/>
      <c r="F42" s="54"/>
      <c r="G42" s="55"/>
      <c r="H42" s="54"/>
      <c r="I42" s="44">
        <f>SUM(E42:H42)</f>
        <v>0</v>
      </c>
      <c r="J42" s="56"/>
    </row>
    <row r="43" s="1" customFormat="1" ht="6" customHeight="1"/>
    <row r="44" s="4" customFormat="1" ht="12" customHeight="1">
      <c r="A44" s="18" t="s">
        <v>57</v>
      </c>
    </row>
    <row r="45" s="1" customFormat="1" ht="6" customHeight="1"/>
    <row r="46" spans="1:10" ht="11.25">
      <c r="A46" s="111" t="s">
        <v>22</v>
      </c>
      <c r="B46" s="106" t="s">
        <v>23</v>
      </c>
      <c r="C46" s="106" t="s">
        <v>24</v>
      </c>
      <c r="D46" s="106" t="s">
        <v>25</v>
      </c>
      <c r="E46" s="108" t="s">
        <v>26</v>
      </c>
      <c r="F46" s="109"/>
      <c r="G46" s="109"/>
      <c r="H46" s="109"/>
      <c r="I46" s="110"/>
      <c r="J46" s="106" t="s">
        <v>27</v>
      </c>
    </row>
    <row r="47" spans="1:10" ht="21.75" customHeight="1">
      <c r="A47" s="112"/>
      <c r="B47" s="107"/>
      <c r="C47" s="107"/>
      <c r="D47" s="107"/>
      <c r="E47" s="20" t="s">
        <v>28</v>
      </c>
      <c r="F47" s="20" t="s">
        <v>29</v>
      </c>
      <c r="G47" s="20" t="s">
        <v>30</v>
      </c>
      <c r="H47" s="20" t="s">
        <v>31</v>
      </c>
      <c r="I47" s="20" t="s">
        <v>32</v>
      </c>
      <c r="J47" s="107"/>
    </row>
    <row r="48" spans="1:10" ht="11.25" customHeight="1" thickBot="1">
      <c r="A48" s="22">
        <v>1</v>
      </c>
      <c r="B48" s="23">
        <v>2</v>
      </c>
      <c r="C48" s="24">
        <v>3</v>
      </c>
      <c r="D48" s="23">
        <v>4</v>
      </c>
      <c r="E48" s="23">
        <v>5</v>
      </c>
      <c r="F48" s="23">
        <v>6</v>
      </c>
      <c r="G48" s="23">
        <v>7</v>
      </c>
      <c r="H48" s="23">
        <v>8</v>
      </c>
      <c r="I48" s="23">
        <v>9</v>
      </c>
      <c r="J48" s="23">
        <v>10</v>
      </c>
    </row>
    <row r="49" spans="1:10" ht="11.25" customHeight="1">
      <c r="A49" s="25" t="s">
        <v>58</v>
      </c>
      <c r="B49" s="57">
        <v>200</v>
      </c>
      <c r="C49" s="27" t="s">
        <v>44</v>
      </c>
      <c r="D49" s="29">
        <f aca="true" t="shared" si="2" ref="D49:I49">D51+D56+D64+D68+D72+D76+D80+D81+D87</f>
        <v>3602231.48</v>
      </c>
      <c r="E49" s="29">
        <f t="shared" si="2"/>
        <v>1895685.04</v>
      </c>
      <c r="F49" s="29">
        <f t="shared" si="2"/>
        <v>0</v>
      </c>
      <c r="G49" s="29">
        <f t="shared" si="2"/>
        <v>0</v>
      </c>
      <c r="H49" s="29">
        <f t="shared" si="2"/>
        <v>0</v>
      </c>
      <c r="I49" s="29">
        <f t="shared" si="2"/>
        <v>1895685.04</v>
      </c>
      <c r="J49" s="30">
        <f>D49-I49</f>
        <v>1706546.44</v>
      </c>
    </row>
    <row r="50" spans="1:10" ht="11.25" customHeight="1">
      <c r="A50" s="36" t="s">
        <v>40</v>
      </c>
      <c r="B50" s="37"/>
      <c r="C50" s="38"/>
      <c r="D50" s="38"/>
      <c r="E50" s="38"/>
      <c r="F50" s="38"/>
      <c r="G50" s="38"/>
      <c r="H50" s="38"/>
      <c r="I50" s="38"/>
      <c r="J50" s="39"/>
    </row>
    <row r="51" spans="1:10" ht="21.75" customHeight="1">
      <c r="A51" s="58" t="s">
        <v>59</v>
      </c>
      <c r="B51" s="59">
        <v>160</v>
      </c>
      <c r="C51" s="60">
        <v>210</v>
      </c>
      <c r="D51" s="62">
        <f aca="true" t="shared" si="3" ref="D51:I51">D53+D54+D55</f>
        <v>400600</v>
      </c>
      <c r="E51" s="62">
        <f t="shared" si="3"/>
        <v>0</v>
      </c>
      <c r="F51" s="62">
        <f t="shared" si="3"/>
        <v>0</v>
      </c>
      <c r="G51" s="62">
        <f t="shared" si="3"/>
        <v>0</v>
      </c>
      <c r="H51" s="62">
        <f t="shared" si="3"/>
        <v>0</v>
      </c>
      <c r="I51" s="62">
        <f t="shared" si="3"/>
        <v>0</v>
      </c>
      <c r="J51" s="63">
        <f>D51-I51</f>
        <v>400600</v>
      </c>
    </row>
    <row r="52" spans="1:10" ht="11.25" customHeight="1">
      <c r="A52" s="36" t="s">
        <v>40</v>
      </c>
      <c r="B52" s="37"/>
      <c r="C52" s="64"/>
      <c r="D52" s="64"/>
      <c r="E52" s="64"/>
      <c r="F52" s="64"/>
      <c r="G52" s="64"/>
      <c r="H52" s="64"/>
      <c r="I52" s="64"/>
      <c r="J52" s="65"/>
    </row>
    <row r="53" spans="1:10" ht="11.25" customHeight="1">
      <c r="A53" s="40" t="s">
        <v>60</v>
      </c>
      <c r="B53" s="51">
        <v>161</v>
      </c>
      <c r="C53" s="42">
        <v>211</v>
      </c>
      <c r="D53" s="43"/>
      <c r="E53" s="101"/>
      <c r="F53" s="43"/>
      <c r="G53" s="66"/>
      <c r="H53" s="43"/>
      <c r="I53" s="44">
        <f>SUM(E53:H53)</f>
        <v>0</v>
      </c>
      <c r="J53" s="45">
        <f>D53-I53</f>
        <v>0</v>
      </c>
    </row>
    <row r="54" spans="1:10" ht="11.25" customHeight="1">
      <c r="A54" s="40" t="s">
        <v>61</v>
      </c>
      <c r="B54" s="51">
        <v>162</v>
      </c>
      <c r="C54" s="42">
        <v>212</v>
      </c>
      <c r="D54" s="43"/>
      <c r="E54" s="43"/>
      <c r="F54" s="43"/>
      <c r="G54" s="43"/>
      <c r="H54" s="43"/>
      <c r="I54" s="44">
        <f>SUM(E54:H54)</f>
        <v>0</v>
      </c>
      <c r="J54" s="45">
        <f>D54-I54</f>
        <v>0</v>
      </c>
    </row>
    <row r="55" spans="1:10" ht="14.25" customHeight="1">
      <c r="A55" s="40" t="s">
        <v>62</v>
      </c>
      <c r="B55" s="51">
        <v>163</v>
      </c>
      <c r="C55" s="42">
        <v>213</v>
      </c>
      <c r="D55" s="43">
        <v>400600</v>
      </c>
      <c r="E55" s="66"/>
      <c r="F55" s="43"/>
      <c r="G55" s="66"/>
      <c r="H55" s="43"/>
      <c r="I55" s="44">
        <f>SUM(E55:H55)</f>
        <v>0</v>
      </c>
      <c r="J55" s="45">
        <f>D55-I55</f>
        <v>400600</v>
      </c>
    </row>
    <row r="56" spans="1:10" ht="11.25" customHeight="1">
      <c r="A56" s="58" t="s">
        <v>63</v>
      </c>
      <c r="B56" s="59">
        <v>170</v>
      </c>
      <c r="C56" s="60">
        <v>220</v>
      </c>
      <c r="D56" s="62">
        <f>D58+D59+D60+D61+D62+D63</f>
        <v>593400</v>
      </c>
      <c r="E56" s="62">
        <f>E58+E59+E60+E61+E62+E63</f>
        <v>208574.62</v>
      </c>
      <c r="F56" s="62">
        <f>F58+F59+F60+F61+F62+F63</f>
        <v>0</v>
      </c>
      <c r="G56" s="62">
        <f>G58+G59+G60+G61+G62+G63</f>
        <v>0</v>
      </c>
      <c r="H56" s="62">
        <f>H58+H59+H60+H61+H62+H63</f>
        <v>0</v>
      </c>
      <c r="I56" s="44">
        <f>SUM(E56:H56)</f>
        <v>208574.62</v>
      </c>
      <c r="J56" s="45">
        <f>D56-I56</f>
        <v>384825.38</v>
      </c>
    </row>
    <row r="57" spans="1:10" ht="11.25" customHeight="1">
      <c r="A57" s="36" t="s">
        <v>40</v>
      </c>
      <c r="B57" s="37"/>
      <c r="C57" s="64"/>
      <c r="D57" s="64"/>
      <c r="E57" s="64"/>
      <c r="F57" s="64"/>
      <c r="G57" s="64"/>
      <c r="H57" s="64"/>
      <c r="I57" s="64"/>
      <c r="J57" s="65"/>
    </row>
    <row r="58" spans="1:10" ht="11.25" customHeight="1">
      <c r="A58" s="40" t="s">
        <v>64</v>
      </c>
      <c r="B58" s="51">
        <v>171</v>
      </c>
      <c r="C58" s="42">
        <v>221</v>
      </c>
      <c r="D58" s="43">
        <v>60200</v>
      </c>
      <c r="E58" s="66"/>
      <c r="F58" s="43"/>
      <c r="G58" s="43"/>
      <c r="H58" s="43"/>
      <c r="I58" s="44">
        <f aca="true" t="shared" si="4" ref="I58:I63">SUM(E58:H58)</f>
        <v>0</v>
      </c>
      <c r="J58" s="45">
        <f aca="true" t="shared" si="5" ref="J58:J64">D58-I58</f>
        <v>60200</v>
      </c>
    </row>
    <row r="59" spans="1:10" ht="11.25" customHeight="1">
      <c r="A59" s="48" t="s">
        <v>65</v>
      </c>
      <c r="B59" s="50">
        <v>172</v>
      </c>
      <c r="C59" s="24">
        <v>222</v>
      </c>
      <c r="D59" s="33"/>
      <c r="E59" s="33"/>
      <c r="F59" s="33"/>
      <c r="G59" s="46"/>
      <c r="H59" s="33"/>
      <c r="I59" s="44">
        <f t="shared" si="4"/>
        <v>0</v>
      </c>
      <c r="J59" s="35">
        <f t="shared" si="5"/>
        <v>0</v>
      </c>
    </row>
    <row r="60" spans="1:10" ht="11.25" customHeight="1">
      <c r="A60" s="48" t="s">
        <v>66</v>
      </c>
      <c r="B60" s="50">
        <v>173</v>
      </c>
      <c r="C60" s="24">
        <v>223</v>
      </c>
      <c r="D60" s="33"/>
      <c r="E60" s="46"/>
      <c r="F60" s="33"/>
      <c r="G60" s="33"/>
      <c r="H60" s="33"/>
      <c r="I60" s="44">
        <f t="shared" si="4"/>
        <v>0</v>
      </c>
      <c r="J60" s="35">
        <f t="shared" si="5"/>
        <v>0</v>
      </c>
    </row>
    <row r="61" spans="1:10" ht="12.75" customHeight="1">
      <c r="A61" s="48" t="s">
        <v>67</v>
      </c>
      <c r="B61" s="50">
        <v>174</v>
      </c>
      <c r="C61" s="24">
        <v>224</v>
      </c>
      <c r="D61" s="33"/>
      <c r="E61" s="33"/>
      <c r="F61" s="33"/>
      <c r="G61" s="33"/>
      <c r="H61" s="33"/>
      <c r="I61" s="44">
        <f t="shared" si="4"/>
        <v>0</v>
      </c>
      <c r="J61" s="35">
        <f t="shared" si="5"/>
        <v>0</v>
      </c>
    </row>
    <row r="62" spans="1:10" ht="15" customHeight="1">
      <c r="A62" s="48" t="s">
        <v>68</v>
      </c>
      <c r="B62" s="50">
        <v>175</v>
      </c>
      <c r="C62" s="24">
        <v>225</v>
      </c>
      <c r="D62" s="33">
        <v>277800</v>
      </c>
      <c r="E62" s="46">
        <v>158450.77</v>
      </c>
      <c r="F62" s="33"/>
      <c r="G62" s="46"/>
      <c r="H62" s="33"/>
      <c r="I62" s="44">
        <f t="shared" si="4"/>
        <v>158450.77</v>
      </c>
      <c r="J62" s="35">
        <f t="shared" si="5"/>
        <v>119349.23000000001</v>
      </c>
    </row>
    <row r="63" spans="1:10" ht="11.25" customHeight="1">
      <c r="A63" s="48" t="s">
        <v>69</v>
      </c>
      <c r="B63" s="50">
        <v>176</v>
      </c>
      <c r="C63" s="24">
        <v>226</v>
      </c>
      <c r="D63" s="33">
        <v>255400</v>
      </c>
      <c r="E63" s="46">
        <v>50123.85</v>
      </c>
      <c r="F63" s="33"/>
      <c r="G63" s="46"/>
      <c r="H63" s="33"/>
      <c r="I63" s="44">
        <f t="shared" si="4"/>
        <v>50123.85</v>
      </c>
      <c r="J63" s="35">
        <f>D63-I63</f>
        <v>205276.15</v>
      </c>
    </row>
    <row r="64" spans="1:10" ht="11.25" customHeight="1">
      <c r="A64" s="58" t="s">
        <v>70</v>
      </c>
      <c r="B64" s="59">
        <v>190</v>
      </c>
      <c r="C64" s="60">
        <v>230</v>
      </c>
      <c r="D64" s="61">
        <f aca="true" t="shared" si="6" ref="D64:I64">D66+D67</f>
        <v>0</v>
      </c>
      <c r="E64" s="61">
        <f t="shared" si="6"/>
        <v>0</v>
      </c>
      <c r="F64" s="61">
        <f t="shared" si="6"/>
        <v>0</v>
      </c>
      <c r="G64" s="61">
        <f t="shared" si="6"/>
        <v>0</v>
      </c>
      <c r="H64" s="61">
        <f t="shared" si="6"/>
        <v>0</v>
      </c>
      <c r="I64" s="61">
        <f t="shared" si="6"/>
        <v>0</v>
      </c>
      <c r="J64" s="35">
        <f t="shared" si="5"/>
        <v>0</v>
      </c>
    </row>
    <row r="65" spans="1:10" ht="11.25" customHeight="1">
      <c r="A65" s="36" t="s">
        <v>40</v>
      </c>
      <c r="B65" s="37"/>
      <c r="C65" s="64"/>
      <c r="D65" s="64"/>
      <c r="E65" s="64"/>
      <c r="F65" s="64"/>
      <c r="G65" s="64"/>
      <c r="H65" s="64"/>
      <c r="I65" s="64"/>
      <c r="J65" s="65"/>
    </row>
    <row r="66" spans="1:10" ht="12" customHeight="1">
      <c r="A66" s="40" t="s">
        <v>71</v>
      </c>
      <c r="B66" s="51">
        <v>191</v>
      </c>
      <c r="C66" s="42">
        <v>231</v>
      </c>
      <c r="D66" s="43"/>
      <c r="E66" s="43"/>
      <c r="F66" s="43"/>
      <c r="G66" s="43"/>
      <c r="H66" s="43"/>
      <c r="I66" s="44"/>
      <c r="J66" s="45">
        <f>D66-I66</f>
        <v>0</v>
      </c>
    </row>
    <row r="67" spans="1:10" ht="12" customHeight="1">
      <c r="A67" s="48" t="s">
        <v>72</v>
      </c>
      <c r="B67" s="50">
        <v>192</v>
      </c>
      <c r="C67" s="24">
        <v>232</v>
      </c>
      <c r="D67" s="33"/>
      <c r="E67" s="33"/>
      <c r="F67" s="33"/>
      <c r="G67" s="33"/>
      <c r="H67" s="33"/>
      <c r="I67" s="34"/>
      <c r="J67" s="35">
        <f>D67-I67</f>
        <v>0</v>
      </c>
    </row>
    <row r="68" spans="1:10" ht="12.75" customHeight="1">
      <c r="A68" s="58" t="s">
        <v>73</v>
      </c>
      <c r="B68" s="59">
        <v>210</v>
      </c>
      <c r="C68" s="60">
        <v>240</v>
      </c>
      <c r="D68" s="61">
        <f aca="true" t="shared" si="7" ref="D68:I68">D70+D71</f>
        <v>0</v>
      </c>
      <c r="E68" s="61">
        <f t="shared" si="7"/>
        <v>0</v>
      </c>
      <c r="F68" s="61">
        <f t="shared" si="7"/>
        <v>0</v>
      </c>
      <c r="G68" s="61">
        <f t="shared" si="7"/>
        <v>0</v>
      </c>
      <c r="H68" s="61">
        <f t="shared" si="7"/>
        <v>0</v>
      </c>
      <c r="I68" s="61">
        <f t="shared" si="7"/>
        <v>0</v>
      </c>
      <c r="J68" s="61">
        <f>D68-I68</f>
        <v>0</v>
      </c>
    </row>
    <row r="69" spans="1:10" ht="11.25" customHeight="1">
      <c r="A69" s="36" t="s">
        <v>40</v>
      </c>
      <c r="B69" s="37"/>
      <c r="C69" s="64"/>
      <c r="D69" s="64"/>
      <c r="E69" s="64"/>
      <c r="F69" s="64"/>
      <c r="G69" s="64"/>
      <c r="H69" s="64"/>
      <c r="I69" s="64"/>
      <c r="J69" s="65"/>
    </row>
    <row r="70" spans="1:10" ht="23.25" customHeight="1">
      <c r="A70" s="40" t="s">
        <v>74</v>
      </c>
      <c r="B70" s="51">
        <v>211</v>
      </c>
      <c r="C70" s="42">
        <v>241</v>
      </c>
      <c r="D70" s="43"/>
      <c r="E70" s="43"/>
      <c r="F70" s="43"/>
      <c r="G70" s="43"/>
      <c r="H70" s="43"/>
      <c r="I70" s="44"/>
      <c r="J70" s="45">
        <f>D70-I70</f>
        <v>0</v>
      </c>
    </row>
    <row r="71" spans="1:10" ht="24.75" customHeight="1" thickBot="1">
      <c r="A71" s="48" t="s">
        <v>75</v>
      </c>
      <c r="B71" s="52">
        <v>212</v>
      </c>
      <c r="C71" s="53">
        <v>242</v>
      </c>
      <c r="D71" s="54"/>
      <c r="E71" s="54"/>
      <c r="F71" s="54"/>
      <c r="G71" s="54"/>
      <c r="H71" s="54"/>
      <c r="I71" s="67"/>
      <c r="J71" s="56">
        <f>D71-I71</f>
        <v>0</v>
      </c>
    </row>
    <row r="72" spans="1:10" ht="12.75" customHeight="1">
      <c r="A72" s="58" t="s">
        <v>76</v>
      </c>
      <c r="B72" s="68">
        <v>230</v>
      </c>
      <c r="C72" s="69">
        <v>250</v>
      </c>
      <c r="D72" s="70"/>
      <c r="E72" s="70"/>
      <c r="F72" s="70"/>
      <c r="G72" s="70"/>
      <c r="H72" s="70"/>
      <c r="I72" s="70"/>
      <c r="J72" s="71">
        <f>D72-I72</f>
        <v>0</v>
      </c>
    </row>
    <row r="73" spans="1:10" ht="11.25" customHeight="1">
      <c r="A73" s="36" t="s">
        <v>40</v>
      </c>
      <c r="B73" s="37"/>
      <c r="C73" s="64"/>
      <c r="D73" s="64"/>
      <c r="E73" s="64"/>
      <c r="F73" s="64"/>
      <c r="G73" s="64"/>
      <c r="H73" s="64"/>
      <c r="I73" s="64"/>
      <c r="J73" s="65"/>
    </row>
    <row r="74" spans="1:10" ht="24" customHeight="1">
      <c r="A74" s="40" t="s">
        <v>77</v>
      </c>
      <c r="B74" s="51">
        <v>232</v>
      </c>
      <c r="C74" s="42">
        <v>252</v>
      </c>
      <c r="D74" s="43"/>
      <c r="E74" s="43"/>
      <c r="F74" s="43"/>
      <c r="G74" s="43"/>
      <c r="H74" s="43"/>
      <c r="I74" s="44"/>
      <c r="J74" s="45">
        <f>D74-I74</f>
        <v>0</v>
      </c>
    </row>
    <row r="75" spans="1:10" ht="13.5" customHeight="1">
      <c r="A75" s="48" t="s">
        <v>78</v>
      </c>
      <c r="B75" s="50">
        <v>233</v>
      </c>
      <c r="C75" s="24">
        <v>253</v>
      </c>
      <c r="D75" s="33"/>
      <c r="E75" s="33"/>
      <c r="F75" s="33"/>
      <c r="G75" s="33"/>
      <c r="H75" s="33"/>
      <c r="I75" s="34"/>
      <c r="J75" s="35">
        <f>D75-I75</f>
        <v>0</v>
      </c>
    </row>
    <row r="76" spans="1:10" ht="11.25" customHeight="1">
      <c r="A76" s="58" t="s">
        <v>79</v>
      </c>
      <c r="B76" s="59">
        <v>240</v>
      </c>
      <c r="C76" s="60">
        <v>260</v>
      </c>
      <c r="D76" s="61">
        <f aca="true" t="shared" si="8" ref="D76:I76">D78+D79</f>
        <v>0</v>
      </c>
      <c r="E76" s="61">
        <f t="shared" si="8"/>
        <v>0</v>
      </c>
      <c r="F76" s="61">
        <f t="shared" si="8"/>
        <v>0</v>
      </c>
      <c r="G76" s="61">
        <f t="shared" si="8"/>
        <v>0</v>
      </c>
      <c r="H76" s="61">
        <f t="shared" si="8"/>
        <v>0</v>
      </c>
      <c r="I76" s="61">
        <f t="shared" si="8"/>
        <v>0</v>
      </c>
      <c r="J76" s="63">
        <f>D76-I76</f>
        <v>0</v>
      </c>
    </row>
    <row r="77" spans="1:10" ht="11.25" customHeight="1">
      <c r="A77" s="36" t="s">
        <v>40</v>
      </c>
      <c r="B77" s="37"/>
      <c r="C77" s="64"/>
      <c r="D77" s="64"/>
      <c r="E77" s="64"/>
      <c r="F77" s="64"/>
      <c r="G77" s="64"/>
      <c r="H77" s="64"/>
      <c r="I77" s="64"/>
      <c r="J77" s="65"/>
    </row>
    <row r="78" spans="1:10" ht="12.75" customHeight="1">
      <c r="A78" s="40" t="s">
        <v>80</v>
      </c>
      <c r="B78" s="51">
        <v>242</v>
      </c>
      <c r="C78" s="42">
        <v>262</v>
      </c>
      <c r="D78" s="43"/>
      <c r="E78" s="43"/>
      <c r="F78" s="43"/>
      <c r="G78" s="43"/>
      <c r="H78" s="43"/>
      <c r="I78" s="44"/>
      <c r="J78" s="45">
        <f>D78-I78</f>
        <v>0</v>
      </c>
    </row>
    <row r="79" spans="1:10" ht="24.75" customHeight="1">
      <c r="A79" s="48" t="s">
        <v>81</v>
      </c>
      <c r="B79" s="50">
        <v>243</v>
      </c>
      <c r="C79" s="24">
        <v>263</v>
      </c>
      <c r="D79" s="33"/>
      <c r="E79" s="33"/>
      <c r="F79" s="33"/>
      <c r="G79" s="33"/>
      <c r="H79" s="33"/>
      <c r="I79" s="34"/>
      <c r="J79" s="35">
        <f>D79-I79</f>
        <v>0</v>
      </c>
    </row>
    <row r="80" spans="1:10" ht="11.25" customHeight="1">
      <c r="A80" s="31" t="s">
        <v>82</v>
      </c>
      <c r="B80" s="50">
        <v>250</v>
      </c>
      <c r="C80" s="24">
        <v>290</v>
      </c>
      <c r="D80" s="33">
        <v>25600</v>
      </c>
      <c r="E80" s="46">
        <v>11238.06</v>
      </c>
      <c r="F80" s="33"/>
      <c r="G80" s="46"/>
      <c r="H80" s="33"/>
      <c r="I80" s="44">
        <f>SUM(E80:H80)</f>
        <v>11238.06</v>
      </c>
      <c r="J80" s="35">
        <f>D80-I80</f>
        <v>14361.94</v>
      </c>
    </row>
    <row r="81" spans="1:10" ht="12.75" customHeight="1">
      <c r="A81" s="58" t="s">
        <v>83</v>
      </c>
      <c r="B81" s="59">
        <v>260</v>
      </c>
      <c r="C81" s="60">
        <v>300</v>
      </c>
      <c r="D81" s="62">
        <f aca="true" t="shared" si="9" ref="D81:I81">D83+D84+D85+D86</f>
        <v>2582631.48</v>
      </c>
      <c r="E81" s="62">
        <f t="shared" si="9"/>
        <v>1675872.36</v>
      </c>
      <c r="F81" s="62">
        <f t="shared" si="9"/>
        <v>0</v>
      </c>
      <c r="G81" s="62">
        <f t="shared" si="9"/>
        <v>0</v>
      </c>
      <c r="H81" s="62">
        <f t="shared" si="9"/>
        <v>0</v>
      </c>
      <c r="I81" s="62">
        <f t="shared" si="9"/>
        <v>1675872.36</v>
      </c>
      <c r="J81" s="35">
        <f>D81-I81</f>
        <v>906759.1199999999</v>
      </c>
    </row>
    <row r="82" spans="1:10" ht="11.25" customHeight="1">
      <c r="A82" s="36" t="s">
        <v>40</v>
      </c>
      <c r="B82" s="37"/>
      <c r="C82" s="64"/>
      <c r="D82" s="64"/>
      <c r="E82" s="64"/>
      <c r="F82" s="64"/>
      <c r="G82" s="64"/>
      <c r="H82" s="64"/>
      <c r="I82" s="64"/>
      <c r="J82" s="65"/>
    </row>
    <row r="83" spans="1:10" ht="11.25" customHeight="1">
      <c r="A83" s="40" t="s">
        <v>84</v>
      </c>
      <c r="B83" s="51">
        <v>261</v>
      </c>
      <c r="C83" s="42">
        <v>310</v>
      </c>
      <c r="D83" s="43">
        <v>460500</v>
      </c>
      <c r="E83" s="66">
        <v>100300</v>
      </c>
      <c r="F83" s="43"/>
      <c r="G83" s="66"/>
      <c r="H83" s="43"/>
      <c r="I83" s="44">
        <f>SUM(E83:H83)</f>
        <v>100300</v>
      </c>
      <c r="J83" s="45">
        <f>D83-I83</f>
        <v>360200</v>
      </c>
    </row>
    <row r="84" spans="1:10" ht="11.25" customHeight="1">
      <c r="A84" s="48" t="s">
        <v>85</v>
      </c>
      <c r="B84" s="50">
        <v>262</v>
      </c>
      <c r="C84" s="24">
        <v>320</v>
      </c>
      <c r="D84" s="33"/>
      <c r="E84" s="33"/>
      <c r="F84" s="33"/>
      <c r="G84" s="33"/>
      <c r="H84" s="33"/>
      <c r="I84" s="44">
        <f>SUM(E84:H84)</f>
        <v>0</v>
      </c>
      <c r="J84" s="35">
        <f>D84-I84</f>
        <v>0</v>
      </c>
    </row>
    <row r="85" spans="1:10" ht="11.25" customHeight="1">
      <c r="A85" s="48" t="s">
        <v>86</v>
      </c>
      <c r="B85" s="50">
        <v>263</v>
      </c>
      <c r="C85" s="24">
        <v>330</v>
      </c>
      <c r="D85" s="33"/>
      <c r="E85" s="33"/>
      <c r="F85" s="33"/>
      <c r="G85" s="33"/>
      <c r="H85" s="33"/>
      <c r="I85" s="44">
        <f>SUM(E85:H85)</f>
        <v>0</v>
      </c>
      <c r="J85" s="35">
        <f>D85-I85</f>
        <v>0</v>
      </c>
    </row>
    <row r="86" spans="1:10" ht="11.25" customHeight="1">
      <c r="A86" s="48" t="s">
        <v>87</v>
      </c>
      <c r="B86" s="50">
        <v>264</v>
      </c>
      <c r="C86" s="24">
        <v>340</v>
      </c>
      <c r="D86" s="33">
        <v>2122131.48</v>
      </c>
      <c r="E86" s="46">
        <v>1575572.36</v>
      </c>
      <c r="F86" s="33"/>
      <c r="G86" s="46"/>
      <c r="H86" s="33"/>
      <c r="I86" s="44">
        <f>SUM(E86:H86)</f>
        <v>1575572.36</v>
      </c>
      <c r="J86" s="35">
        <f>D86-I86</f>
        <v>546559.1199999999</v>
      </c>
    </row>
    <row r="87" spans="1:10" ht="12.75" customHeight="1">
      <c r="A87" s="58" t="s">
        <v>88</v>
      </c>
      <c r="B87" s="59">
        <v>270</v>
      </c>
      <c r="C87" s="60">
        <v>500</v>
      </c>
      <c r="D87" s="61"/>
      <c r="E87" s="61"/>
      <c r="F87" s="61"/>
      <c r="G87" s="61"/>
      <c r="H87" s="61"/>
      <c r="I87" s="61"/>
      <c r="J87" s="63"/>
    </row>
    <row r="88" spans="1:10" ht="11.25" customHeight="1">
      <c r="A88" s="36" t="s">
        <v>40</v>
      </c>
      <c r="B88" s="37"/>
      <c r="C88" s="64"/>
      <c r="D88" s="64"/>
      <c r="E88" s="64"/>
      <c r="F88" s="64"/>
      <c r="G88" s="64"/>
      <c r="H88" s="64"/>
      <c r="I88" s="64"/>
      <c r="J88" s="65"/>
    </row>
    <row r="89" spans="1:10" ht="11.25" customHeight="1">
      <c r="A89" s="40" t="s">
        <v>89</v>
      </c>
      <c r="B89" s="51">
        <v>271</v>
      </c>
      <c r="C89" s="42">
        <v>520</v>
      </c>
      <c r="D89" s="43"/>
      <c r="E89" s="43"/>
      <c r="F89" s="43"/>
      <c r="G89" s="43"/>
      <c r="H89" s="43"/>
      <c r="I89" s="44"/>
      <c r="J89" s="45"/>
    </row>
    <row r="90" spans="1:10" ht="12.75" customHeight="1">
      <c r="A90" s="48" t="s">
        <v>90</v>
      </c>
      <c r="B90" s="50">
        <v>272</v>
      </c>
      <c r="C90" s="24">
        <v>530</v>
      </c>
      <c r="D90" s="33"/>
      <c r="E90" s="33"/>
      <c r="F90" s="33"/>
      <c r="G90" s="33"/>
      <c r="H90" s="33"/>
      <c r="I90" s="34"/>
      <c r="J90" s="35"/>
    </row>
    <row r="91" spans="1:10" ht="11.25" customHeight="1" thickBot="1">
      <c r="A91" s="48" t="s">
        <v>91</v>
      </c>
      <c r="B91" s="52">
        <v>273</v>
      </c>
      <c r="C91" s="53">
        <v>550</v>
      </c>
      <c r="D91" s="54"/>
      <c r="E91" s="54"/>
      <c r="F91" s="54"/>
      <c r="G91" s="54"/>
      <c r="H91" s="54"/>
      <c r="I91" s="67"/>
      <c r="J91" s="56"/>
    </row>
    <row r="92" spans="1:10" ht="21.75" customHeight="1" thickBot="1">
      <c r="A92" s="72" t="s">
        <v>92</v>
      </c>
      <c r="B92" s="73">
        <v>450</v>
      </c>
      <c r="C92" s="74" t="s">
        <v>44</v>
      </c>
      <c r="D92" s="75"/>
      <c r="E92" s="76">
        <f>E18-E49</f>
        <v>-83827.91000000015</v>
      </c>
      <c r="F92" s="76">
        <f>F18-F49</f>
        <v>0</v>
      </c>
      <c r="G92" s="76">
        <f>G18-G49</f>
        <v>53895.89</v>
      </c>
      <c r="H92" s="76">
        <f>H18-H49</f>
        <v>0</v>
      </c>
      <c r="I92" s="76">
        <f>I18-I49</f>
        <v>-29932.02000000025</v>
      </c>
      <c r="J92" s="77" t="s">
        <v>44</v>
      </c>
    </row>
    <row r="93" s="1" customFormat="1" ht="6" customHeight="1"/>
    <row r="94" s="1" customFormat="1" ht="6" customHeight="1"/>
    <row r="95" s="2" customFormat="1" ht="12" customHeight="1">
      <c r="A95" s="18" t="s">
        <v>93</v>
      </c>
    </row>
    <row r="96" s="1" customFormat="1" ht="5.25" customHeight="1"/>
    <row r="97" spans="1:10" ht="11.25">
      <c r="A97" s="111" t="s">
        <v>22</v>
      </c>
      <c r="B97" s="106" t="s">
        <v>23</v>
      </c>
      <c r="C97" s="106" t="s">
        <v>24</v>
      </c>
      <c r="D97" s="106" t="s">
        <v>25</v>
      </c>
      <c r="E97" s="108" t="s">
        <v>26</v>
      </c>
      <c r="F97" s="109"/>
      <c r="G97" s="109"/>
      <c r="H97" s="109"/>
      <c r="I97" s="110"/>
      <c r="J97" s="106" t="s">
        <v>27</v>
      </c>
    </row>
    <row r="98" spans="1:10" ht="21.75" customHeight="1">
      <c r="A98" s="112"/>
      <c r="B98" s="107"/>
      <c r="C98" s="107"/>
      <c r="D98" s="107"/>
      <c r="E98" s="20" t="s">
        <v>28</v>
      </c>
      <c r="F98" s="20" t="s">
        <v>29</v>
      </c>
      <c r="G98" s="20" t="s">
        <v>30</v>
      </c>
      <c r="H98" s="20" t="s">
        <v>31</v>
      </c>
      <c r="I98" s="20" t="s">
        <v>32</v>
      </c>
      <c r="J98" s="107"/>
    </row>
    <row r="99" spans="1:10" ht="11.25" customHeight="1" thickBot="1">
      <c r="A99" s="22">
        <v>1</v>
      </c>
      <c r="B99" s="23">
        <v>2</v>
      </c>
      <c r="C99" s="24">
        <v>3</v>
      </c>
      <c r="D99" s="23">
        <v>4</v>
      </c>
      <c r="E99" s="23">
        <v>5</v>
      </c>
      <c r="F99" s="23">
        <v>6</v>
      </c>
      <c r="G99" s="23">
        <v>7</v>
      </c>
      <c r="H99" s="23">
        <v>8</v>
      </c>
      <c r="I99" s="23">
        <v>9</v>
      </c>
      <c r="J99" s="23">
        <v>10</v>
      </c>
    </row>
    <row r="100" spans="1:10" ht="35.25" customHeight="1">
      <c r="A100" s="25" t="s">
        <v>94</v>
      </c>
      <c r="B100" s="57">
        <v>500</v>
      </c>
      <c r="C100" s="27"/>
      <c r="D100" s="28"/>
      <c r="E100" s="29">
        <f>E102+E109+E114+E117+E126+E130</f>
        <v>83827.91000000002</v>
      </c>
      <c r="F100" s="29">
        <f>F102+F109+F114+F117+F126+F130</f>
        <v>0</v>
      </c>
      <c r="G100" s="29">
        <f>G102+G109+G114+G117+G126+G130</f>
        <v>-53895.89</v>
      </c>
      <c r="H100" s="29">
        <f>H102+H109+H114+H117+H126+H130</f>
        <v>0</v>
      </c>
      <c r="I100" s="29">
        <f>I102+I109+I114+I117+I126+I130</f>
        <v>29932.02000000002</v>
      </c>
      <c r="J100" s="30"/>
    </row>
    <row r="101" spans="1:10" ht="11.25" customHeight="1">
      <c r="A101" s="36" t="s">
        <v>95</v>
      </c>
      <c r="B101" s="37"/>
      <c r="C101" s="38"/>
      <c r="D101" s="38"/>
      <c r="E101" s="38"/>
      <c r="F101" s="38"/>
      <c r="G101" s="38"/>
      <c r="H101" s="38"/>
      <c r="I101" s="38"/>
      <c r="J101" s="39"/>
    </row>
    <row r="102" spans="1:10" ht="11.25" customHeight="1">
      <c r="A102" s="58" t="s">
        <v>96</v>
      </c>
      <c r="B102" s="59">
        <v>520</v>
      </c>
      <c r="C102" s="78"/>
      <c r="D102" s="61"/>
      <c r="E102" s="61"/>
      <c r="F102" s="61"/>
      <c r="G102" s="61"/>
      <c r="H102" s="61"/>
      <c r="I102" s="61"/>
      <c r="J102" s="63"/>
    </row>
    <row r="103" spans="1:10" ht="11.25" customHeight="1">
      <c r="A103" s="36" t="s">
        <v>35</v>
      </c>
      <c r="B103" s="37"/>
      <c r="C103" s="64"/>
      <c r="D103" s="64"/>
      <c r="E103" s="64"/>
      <c r="F103" s="64"/>
      <c r="G103" s="64"/>
      <c r="H103" s="64"/>
      <c r="I103" s="64"/>
      <c r="J103" s="65"/>
    </row>
    <row r="104" spans="1:10" ht="11.25" customHeight="1">
      <c r="A104" s="40" t="s">
        <v>97</v>
      </c>
      <c r="B104" s="51">
        <v>521</v>
      </c>
      <c r="C104" s="42">
        <v>171</v>
      </c>
      <c r="D104" s="43"/>
      <c r="E104" s="43"/>
      <c r="F104" s="43"/>
      <c r="G104" s="43"/>
      <c r="H104" s="43"/>
      <c r="I104" s="44"/>
      <c r="J104" s="45"/>
    </row>
    <row r="105" spans="1:10" ht="12" customHeight="1">
      <c r="A105" s="48" t="s">
        <v>98</v>
      </c>
      <c r="B105" s="50">
        <v>525</v>
      </c>
      <c r="C105" s="24">
        <v>640</v>
      </c>
      <c r="D105" s="33"/>
      <c r="E105" s="33"/>
      <c r="F105" s="33"/>
      <c r="G105" s="33"/>
      <c r="H105" s="33"/>
      <c r="I105" s="34"/>
      <c r="J105" s="35"/>
    </row>
    <row r="106" spans="1:10" ht="12" customHeight="1">
      <c r="A106" s="48" t="s">
        <v>99</v>
      </c>
      <c r="B106" s="50">
        <v>526</v>
      </c>
      <c r="C106" s="24">
        <v>540</v>
      </c>
      <c r="D106" s="33"/>
      <c r="E106" s="33"/>
      <c r="F106" s="33"/>
      <c r="G106" s="33"/>
      <c r="H106" s="33"/>
      <c r="I106" s="34"/>
      <c r="J106" s="35"/>
    </row>
    <row r="107" spans="1:10" ht="12.75" customHeight="1">
      <c r="A107" s="48" t="s">
        <v>100</v>
      </c>
      <c r="B107" s="50">
        <v>527</v>
      </c>
      <c r="C107" s="24">
        <v>710</v>
      </c>
      <c r="D107" s="33"/>
      <c r="E107" s="33"/>
      <c r="F107" s="33"/>
      <c r="G107" s="33"/>
      <c r="H107" s="33"/>
      <c r="I107" s="34"/>
      <c r="J107" s="35"/>
    </row>
    <row r="108" spans="1:10" ht="11.25" customHeight="1">
      <c r="A108" s="48" t="s">
        <v>101</v>
      </c>
      <c r="B108" s="50">
        <v>528</v>
      </c>
      <c r="C108" s="24">
        <v>810</v>
      </c>
      <c r="D108" s="33"/>
      <c r="E108" s="33"/>
      <c r="F108" s="33"/>
      <c r="G108" s="33"/>
      <c r="H108" s="33"/>
      <c r="I108" s="34"/>
      <c r="J108" s="35"/>
    </row>
    <row r="109" spans="1:10" ht="11.25" customHeight="1">
      <c r="A109" s="58" t="s">
        <v>102</v>
      </c>
      <c r="B109" s="59">
        <v>620</v>
      </c>
      <c r="C109" s="78"/>
      <c r="D109" s="61"/>
      <c r="E109" s="61"/>
      <c r="F109" s="61"/>
      <c r="G109" s="61"/>
      <c r="H109" s="61"/>
      <c r="I109" s="61"/>
      <c r="J109" s="63"/>
    </row>
    <row r="110" spans="1:10" ht="11.25" customHeight="1">
      <c r="A110" s="36" t="s">
        <v>35</v>
      </c>
      <c r="B110" s="37"/>
      <c r="C110" s="64"/>
      <c r="D110" s="64"/>
      <c r="E110" s="64"/>
      <c r="F110" s="64"/>
      <c r="G110" s="64"/>
      <c r="H110" s="64"/>
      <c r="I110" s="64"/>
      <c r="J110" s="65"/>
    </row>
    <row r="111" spans="1:10" ht="11.25" customHeight="1">
      <c r="A111" s="40" t="s">
        <v>97</v>
      </c>
      <c r="B111" s="51">
        <v>621</v>
      </c>
      <c r="C111" s="42">
        <v>171</v>
      </c>
      <c r="D111" s="43"/>
      <c r="E111" s="43"/>
      <c r="F111" s="43"/>
      <c r="G111" s="43"/>
      <c r="H111" s="43"/>
      <c r="I111" s="44"/>
      <c r="J111" s="45"/>
    </row>
    <row r="112" spans="1:10" ht="13.5" customHeight="1">
      <c r="A112" s="48" t="s">
        <v>100</v>
      </c>
      <c r="B112" s="50">
        <v>625</v>
      </c>
      <c r="C112" s="24">
        <v>720</v>
      </c>
      <c r="D112" s="33"/>
      <c r="E112" s="33"/>
      <c r="F112" s="33"/>
      <c r="G112" s="33"/>
      <c r="H112" s="33"/>
      <c r="I112" s="34"/>
      <c r="J112" s="35"/>
    </row>
    <row r="113" spans="1:10" ht="12" customHeight="1">
      <c r="A113" s="48" t="s">
        <v>103</v>
      </c>
      <c r="B113" s="50">
        <v>626</v>
      </c>
      <c r="C113" s="24">
        <v>820</v>
      </c>
      <c r="D113" s="33"/>
      <c r="E113" s="33"/>
      <c r="F113" s="33"/>
      <c r="G113" s="33"/>
      <c r="H113" s="33"/>
      <c r="I113" s="34"/>
      <c r="J113" s="35"/>
    </row>
    <row r="114" spans="1:10" ht="11.25" customHeight="1">
      <c r="A114" s="58" t="s">
        <v>104</v>
      </c>
      <c r="B114" s="59">
        <v>700</v>
      </c>
      <c r="C114" s="78" t="s">
        <v>44</v>
      </c>
      <c r="D114" s="79">
        <v>102131.48</v>
      </c>
      <c r="E114" s="62">
        <f>E115+E116</f>
        <v>29932.02000000002</v>
      </c>
      <c r="F114" s="62">
        <f>F115+F116</f>
        <v>0</v>
      </c>
      <c r="G114" s="62">
        <f>G115+G116</f>
        <v>0</v>
      </c>
      <c r="H114" s="62">
        <f>H115+H116</f>
        <v>0</v>
      </c>
      <c r="I114" s="62">
        <f>I115+I116</f>
        <v>29932.02000000002</v>
      </c>
      <c r="J114" s="35">
        <f>D114-I114</f>
        <v>72199.45999999998</v>
      </c>
    </row>
    <row r="115" spans="1:10" ht="11.25" customHeight="1">
      <c r="A115" s="48" t="s">
        <v>105</v>
      </c>
      <c r="B115" s="50">
        <v>710</v>
      </c>
      <c r="C115" s="24">
        <v>510</v>
      </c>
      <c r="D115" s="21"/>
      <c r="E115" s="46">
        <v>-1904742.05</v>
      </c>
      <c r="F115" s="33">
        <v>-77770.95</v>
      </c>
      <c r="G115" s="46">
        <v>-77770.95</v>
      </c>
      <c r="H115" s="80"/>
      <c r="I115" s="44">
        <f>SUM(E115:H115)</f>
        <v>-2060283.95</v>
      </c>
      <c r="J115" s="81" t="s">
        <v>44</v>
      </c>
    </row>
    <row r="116" spans="1:10" ht="11.25" customHeight="1">
      <c r="A116" s="48" t="s">
        <v>106</v>
      </c>
      <c r="B116" s="50">
        <v>720</v>
      </c>
      <c r="C116" s="24">
        <v>610</v>
      </c>
      <c r="D116" s="21"/>
      <c r="E116" s="46">
        <v>1934674.07</v>
      </c>
      <c r="F116" s="33">
        <v>77770.95</v>
      </c>
      <c r="G116" s="46">
        <v>77770.95</v>
      </c>
      <c r="H116" s="80"/>
      <c r="I116" s="44">
        <f>SUM(E116:H116)</f>
        <v>2090215.97</v>
      </c>
      <c r="J116" s="81" t="s">
        <v>44</v>
      </c>
    </row>
    <row r="117" spans="1:10" ht="21.75" customHeight="1">
      <c r="A117" s="58" t="s">
        <v>107</v>
      </c>
      <c r="B117" s="59">
        <v>730</v>
      </c>
      <c r="C117" s="78" t="s">
        <v>44</v>
      </c>
      <c r="D117" s="79"/>
      <c r="E117" s="62">
        <f>E119+E120</f>
        <v>53895.89</v>
      </c>
      <c r="F117" s="62">
        <f>F119+F120</f>
        <v>0</v>
      </c>
      <c r="G117" s="62">
        <f>G119+G120</f>
        <v>-53895.89</v>
      </c>
      <c r="H117" s="62">
        <f>H119+H120</f>
        <v>0</v>
      </c>
      <c r="I117" s="62">
        <f>I119+I120</f>
        <v>0</v>
      </c>
      <c r="J117" s="63"/>
    </row>
    <row r="118" spans="1:10" ht="11.25" customHeight="1">
      <c r="A118" s="36" t="s">
        <v>40</v>
      </c>
      <c r="B118" s="37"/>
      <c r="C118" s="64"/>
      <c r="D118" s="64"/>
      <c r="E118" s="64"/>
      <c r="F118" s="64"/>
      <c r="G118" s="64"/>
      <c r="H118" s="64"/>
      <c r="I118" s="64"/>
      <c r="J118" s="65"/>
    </row>
    <row r="119" spans="1:10" ht="13.5" customHeight="1">
      <c r="A119" s="40" t="s">
        <v>108</v>
      </c>
      <c r="B119" s="51">
        <v>731</v>
      </c>
      <c r="C119" s="42">
        <v>510</v>
      </c>
      <c r="D119" s="82"/>
      <c r="E119" s="83">
        <v>65833.42</v>
      </c>
      <c r="F119" s="82">
        <v>77770.95</v>
      </c>
      <c r="G119" s="66">
        <v>11937.53</v>
      </c>
      <c r="H119" s="82"/>
      <c r="I119" s="44">
        <f>SUM(E119:H119)</f>
        <v>155541.9</v>
      </c>
      <c r="J119" s="81" t="s">
        <v>44</v>
      </c>
    </row>
    <row r="120" spans="1:10" ht="14.25" customHeight="1" thickBot="1">
      <c r="A120" s="48" t="s">
        <v>109</v>
      </c>
      <c r="B120" s="52">
        <v>732</v>
      </c>
      <c r="C120" s="53">
        <v>610</v>
      </c>
      <c r="D120" s="84"/>
      <c r="E120" s="85">
        <v>-11937.53</v>
      </c>
      <c r="F120" s="84">
        <v>-77770.95</v>
      </c>
      <c r="G120" s="86">
        <v>-65833.42</v>
      </c>
      <c r="H120" s="84"/>
      <c r="I120" s="44">
        <f>SUM(E120:H120)</f>
        <v>-155541.9</v>
      </c>
      <c r="J120" s="81" t="s">
        <v>44</v>
      </c>
    </row>
    <row r="121" s="1" customFormat="1" ht="6" customHeight="1"/>
    <row r="122" s="1" customFormat="1" ht="6" customHeight="1"/>
    <row r="123" spans="1:10" ht="33.75">
      <c r="A123" s="19" t="s">
        <v>22</v>
      </c>
      <c r="B123" s="20" t="s">
        <v>23</v>
      </c>
      <c r="C123" s="20" t="s">
        <v>24</v>
      </c>
      <c r="D123" s="20" t="s">
        <v>25</v>
      </c>
      <c r="E123" s="21" t="s">
        <v>26</v>
      </c>
      <c r="F123" s="21"/>
      <c r="G123" s="21"/>
      <c r="H123" s="21"/>
      <c r="I123" s="21"/>
      <c r="J123" s="20" t="s">
        <v>27</v>
      </c>
    </row>
    <row r="124" spans="1:10" ht="21.75" customHeight="1">
      <c r="A124" s="19"/>
      <c r="B124" s="20"/>
      <c r="C124" s="20"/>
      <c r="D124" s="20"/>
      <c r="E124" s="20" t="s">
        <v>28</v>
      </c>
      <c r="F124" s="20" t="s">
        <v>29</v>
      </c>
      <c r="G124" s="20" t="s">
        <v>30</v>
      </c>
      <c r="H124" s="20" t="s">
        <v>31</v>
      </c>
      <c r="I124" s="20" t="s">
        <v>32</v>
      </c>
      <c r="J124" s="20"/>
    </row>
    <row r="125" spans="1:10" ht="11.25" customHeight="1" thickBot="1">
      <c r="A125" s="22">
        <v>1</v>
      </c>
      <c r="B125" s="23">
        <v>2</v>
      </c>
      <c r="C125" s="24">
        <v>3</v>
      </c>
      <c r="D125" s="23">
        <v>4</v>
      </c>
      <c r="E125" s="23">
        <v>5</v>
      </c>
      <c r="F125" s="23">
        <v>6</v>
      </c>
      <c r="G125" s="23">
        <v>7</v>
      </c>
      <c r="H125" s="23">
        <v>8</v>
      </c>
      <c r="I125" s="23">
        <v>9</v>
      </c>
      <c r="J125" s="23">
        <v>10</v>
      </c>
    </row>
    <row r="126" spans="1:10" ht="21.75" customHeight="1">
      <c r="A126" s="58" t="s">
        <v>110</v>
      </c>
      <c r="B126" s="68">
        <v>820</v>
      </c>
      <c r="C126" s="87" t="s">
        <v>44</v>
      </c>
      <c r="D126" s="70"/>
      <c r="E126" s="70"/>
      <c r="F126" s="70"/>
      <c r="G126" s="88"/>
      <c r="H126" s="88"/>
      <c r="I126" s="70"/>
      <c r="J126" s="71"/>
    </row>
    <row r="127" spans="1:10" ht="11.25" customHeight="1">
      <c r="A127" s="89" t="s">
        <v>40</v>
      </c>
      <c r="B127" s="90"/>
      <c r="C127" s="38"/>
      <c r="D127" s="38"/>
      <c r="E127" s="38"/>
      <c r="F127" s="38"/>
      <c r="G127" s="38"/>
      <c r="H127" s="38"/>
      <c r="I127" s="38"/>
      <c r="J127" s="39"/>
    </row>
    <row r="128" spans="1:10" ht="21.75" customHeight="1">
      <c r="A128" s="40" t="s">
        <v>111</v>
      </c>
      <c r="B128" s="51">
        <v>821</v>
      </c>
      <c r="C128" s="91"/>
      <c r="D128" s="43"/>
      <c r="E128" s="43"/>
      <c r="F128" s="43"/>
      <c r="G128" s="92"/>
      <c r="H128" s="92"/>
      <c r="I128" s="44"/>
      <c r="J128" s="45"/>
    </row>
    <row r="129" spans="1:10" ht="21.75" customHeight="1">
      <c r="A129" s="48" t="s">
        <v>112</v>
      </c>
      <c r="B129" s="50">
        <v>822</v>
      </c>
      <c r="C129" s="49"/>
      <c r="D129" s="33"/>
      <c r="E129" s="33"/>
      <c r="F129" s="33"/>
      <c r="G129" s="80"/>
      <c r="H129" s="80"/>
      <c r="I129" s="34"/>
      <c r="J129" s="35"/>
    </row>
    <row r="130" spans="1:10" ht="21.75" customHeight="1">
      <c r="A130" s="58" t="s">
        <v>113</v>
      </c>
      <c r="B130" s="59">
        <v>830</v>
      </c>
      <c r="C130" s="78" t="s">
        <v>44</v>
      </c>
      <c r="D130" s="61"/>
      <c r="E130" s="61"/>
      <c r="F130" s="61"/>
      <c r="G130" s="61"/>
      <c r="H130" s="93"/>
      <c r="I130" s="61"/>
      <c r="J130" s="63"/>
    </row>
    <row r="131" spans="1:10" ht="11.25" customHeight="1">
      <c r="A131" s="89" t="s">
        <v>40</v>
      </c>
      <c r="B131" s="90"/>
      <c r="C131" s="38"/>
      <c r="D131" s="38"/>
      <c r="E131" s="38"/>
      <c r="F131" s="38"/>
      <c r="G131" s="38"/>
      <c r="H131" s="38"/>
      <c r="I131" s="38"/>
      <c r="J131" s="39"/>
    </row>
    <row r="132" spans="1:10" ht="32.25" customHeight="1">
      <c r="A132" s="40" t="s">
        <v>114</v>
      </c>
      <c r="B132" s="51">
        <v>831</v>
      </c>
      <c r="C132" s="91"/>
      <c r="D132" s="43"/>
      <c r="E132" s="43"/>
      <c r="F132" s="43"/>
      <c r="G132" s="94"/>
      <c r="H132" s="92"/>
      <c r="I132" s="44"/>
      <c r="J132" s="45"/>
    </row>
    <row r="133" spans="1:10" ht="32.25" customHeight="1" thickBot="1">
      <c r="A133" s="48" t="s">
        <v>115</v>
      </c>
      <c r="B133" s="52">
        <v>832</v>
      </c>
      <c r="C133" s="95"/>
      <c r="D133" s="54"/>
      <c r="E133" s="54"/>
      <c r="F133" s="54"/>
      <c r="G133" s="54"/>
      <c r="H133" s="80"/>
      <c r="I133" s="67"/>
      <c r="J133" s="56"/>
    </row>
    <row r="136" spans="1:10" ht="17.25" customHeight="1">
      <c r="A136" s="96" t="s">
        <v>116</v>
      </c>
      <c r="B136" s="6"/>
      <c r="C136" s="1" t="s">
        <v>124</v>
      </c>
      <c r="F136" s="6"/>
      <c r="G136" s="96"/>
      <c r="H136" s="6"/>
      <c r="I136" s="6"/>
      <c r="J136" s="6"/>
    </row>
    <row r="137" spans="1:10" ht="17.25" customHeight="1">
      <c r="A137" s="10" t="s">
        <v>117</v>
      </c>
      <c r="B137" s="6"/>
      <c r="C137" s="97" t="s">
        <v>119</v>
      </c>
      <c r="D137" s="97"/>
      <c r="E137" s="97"/>
      <c r="F137" s="6"/>
      <c r="G137" s="96"/>
      <c r="H137" s="97" t="s">
        <v>118</v>
      </c>
      <c r="I137" s="6"/>
      <c r="J137" s="97"/>
    </row>
    <row r="138" ht="11.25">
      <c r="J138" s="1" t="s">
        <v>117</v>
      </c>
    </row>
    <row r="139" spans="1:10" ht="12" customHeight="1">
      <c r="A139" s="96" t="s">
        <v>120</v>
      </c>
      <c r="B139" s="6"/>
      <c r="C139" s="1" t="s">
        <v>125</v>
      </c>
      <c r="F139" s="6"/>
      <c r="G139" s="6"/>
      <c r="H139" s="6"/>
      <c r="I139" s="6"/>
      <c r="J139" s="6"/>
    </row>
    <row r="140" spans="1:10" ht="11.25" customHeight="1">
      <c r="A140" s="10" t="s">
        <v>117</v>
      </c>
      <c r="B140" s="6"/>
      <c r="C140" s="97" t="s">
        <v>119</v>
      </c>
      <c r="D140" s="97"/>
      <c r="E140" s="97"/>
      <c r="F140" s="6"/>
      <c r="G140" s="6"/>
      <c r="H140" s="1" t="s">
        <v>117</v>
      </c>
      <c r="I140" s="6"/>
      <c r="J140" s="6"/>
    </row>
    <row r="142" spans="6:10" ht="12">
      <c r="F142" s="98" t="s">
        <v>121</v>
      </c>
      <c r="G142" s="98"/>
      <c r="H142" s="11"/>
      <c r="I142" s="11"/>
      <c r="J142" s="11"/>
    </row>
    <row r="143" spans="8:10" ht="11.25">
      <c r="H143" s="97" t="s">
        <v>122</v>
      </c>
      <c r="I143" s="97"/>
      <c r="J143" s="97"/>
    </row>
    <row r="146" spans="1:10" ht="12" customHeight="1">
      <c r="A146" s="6"/>
      <c r="B146" s="6"/>
      <c r="C146" s="6"/>
      <c r="D146" s="6"/>
      <c r="E146" s="96"/>
      <c r="F146" s="96"/>
      <c r="G146" s="99"/>
      <c r="H146" s="6"/>
      <c r="I146" s="6"/>
      <c r="J146" s="11"/>
    </row>
    <row r="147" spans="5:10" ht="12">
      <c r="E147" s="96"/>
      <c r="F147" s="96"/>
      <c r="G147" s="97"/>
      <c r="H147" s="97" t="s">
        <v>118</v>
      </c>
      <c r="J147" s="97"/>
    </row>
    <row r="148" ht="11.25">
      <c r="J148" s="1" t="s">
        <v>117</v>
      </c>
    </row>
    <row r="149" spans="1:10" ht="12" customHeight="1">
      <c r="A149" s="96" t="s">
        <v>123</v>
      </c>
      <c r="B149" s="6"/>
      <c r="C149" s="6"/>
      <c r="D149" s="6"/>
      <c r="E149" s="6"/>
      <c r="F149" s="11"/>
      <c r="G149" s="6"/>
      <c r="H149" s="11"/>
      <c r="I149" s="6"/>
      <c r="J149" s="6"/>
    </row>
    <row r="150" spans="1:10" ht="11.25" customHeight="1">
      <c r="A150" s="10" t="s">
        <v>117</v>
      </c>
      <c r="B150" s="6"/>
      <c r="C150" s="97" t="s">
        <v>118</v>
      </c>
      <c r="D150" s="97"/>
      <c r="E150" s="6"/>
      <c r="F150" s="97"/>
      <c r="G150" s="6"/>
      <c r="H150" s="97"/>
      <c r="I150" s="6"/>
      <c r="J150" s="6"/>
    </row>
    <row r="153" spans="1:10" ht="11.25" customHeight="1">
      <c r="A153" s="103">
        <v>41366</v>
      </c>
      <c r="B153" s="6"/>
      <c r="C153" s="6"/>
      <c r="D153" s="6"/>
      <c r="E153" s="6"/>
      <c r="F153" s="6"/>
      <c r="G153" s="6"/>
      <c r="H153" s="6"/>
      <c r="I153" s="6"/>
      <c r="J153" s="6"/>
    </row>
  </sheetData>
  <sheetProtection/>
  <mergeCells count="20">
    <mergeCell ref="J97:J98"/>
    <mergeCell ref="D97:D98"/>
    <mergeCell ref="B15:B16"/>
    <mergeCell ref="C15:C16"/>
    <mergeCell ref="B46:B47"/>
    <mergeCell ref="C46:C47"/>
    <mergeCell ref="A97:A98"/>
    <mergeCell ref="B97:B98"/>
    <mergeCell ref="C97:C98"/>
    <mergeCell ref="C7:H7"/>
    <mergeCell ref="E46:I46"/>
    <mergeCell ref="E97:I97"/>
    <mergeCell ref="A15:A16"/>
    <mergeCell ref="A46:A47"/>
    <mergeCell ref="C4:H4"/>
    <mergeCell ref="J46:J47"/>
    <mergeCell ref="D46:D47"/>
    <mergeCell ref="J15:J16"/>
    <mergeCell ref="D15:D16"/>
    <mergeCell ref="E15:I15"/>
  </mergeCells>
  <printOptions/>
  <pageMargins left="0.7874015748031497" right="0.7874015748031497" top="0.3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2014-04-03T02:09:08Z</cp:lastPrinted>
  <dcterms:created xsi:type="dcterms:W3CDTF">2013-02-13T03:42:26Z</dcterms:created>
  <dcterms:modified xsi:type="dcterms:W3CDTF">2016-01-06T05:43:26Z</dcterms:modified>
  <cp:category/>
  <cp:version/>
  <cp:contentType/>
  <cp:contentStatus/>
  <cp:revision>1</cp:revision>
</cp:coreProperties>
</file>